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ha tuyen\NAM 2025\Bao cao\Bao cao tong ket NQ 03\"/>
    </mc:Choice>
  </mc:AlternateContent>
  <bookViews>
    <workbookView xWindow="-120" yWindow="-120" windowWidth="20730" windowHeight="11040" tabRatio="668" firstSheet="1" activeTab="1"/>
  </bookViews>
  <sheets>
    <sheet name="foxz" sheetId="15" state="veryHidden" r:id="rId1"/>
    <sheet name="Biểu 01" sheetId="9" r:id="rId2"/>
    <sheet name="Biểu 02" sheetId="10" r:id="rId3"/>
    <sheet name="Bieu 03" sheetId="13" r:id="rId4"/>
    <sheet name="Biểu 4" sheetId="17" r:id="rId5"/>
  </sheets>
  <definedNames>
    <definedName name="_xlnm.Print_Area" localSheetId="1">'Biểu 01'!$A$1:$C$29</definedName>
    <definedName name="_xlnm.Print_Titles" localSheetId="1">'Biểu 01'!$4:$4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0" l="1"/>
  <c r="K8" i="10" l="1"/>
  <c r="F6" i="17" l="1"/>
  <c r="E6" i="17"/>
  <c r="F39" i="17"/>
  <c r="F40" i="17"/>
  <c r="F41" i="17"/>
  <c r="F38" i="17"/>
  <c r="E38" i="17"/>
  <c r="F32" i="17"/>
  <c r="F33" i="17"/>
  <c r="F34" i="17"/>
  <c r="F35" i="17"/>
  <c r="F36" i="17"/>
  <c r="F37" i="17"/>
  <c r="F31" i="17"/>
  <c r="E31" i="17"/>
  <c r="F23" i="17"/>
  <c r="F24" i="17"/>
  <c r="F25" i="17"/>
  <c r="F26" i="17"/>
  <c r="F27" i="17"/>
  <c r="F28" i="17"/>
  <c r="F29" i="17"/>
  <c r="F30" i="17"/>
  <c r="F22" i="17"/>
  <c r="E22" i="17"/>
  <c r="A2" i="17" l="1"/>
  <c r="F14" i="13"/>
  <c r="F17" i="13" l="1"/>
  <c r="F16" i="13"/>
  <c r="F15" i="13"/>
  <c r="F13" i="13"/>
  <c r="F12" i="13"/>
  <c r="F11" i="13"/>
  <c r="F10" i="13"/>
  <c r="F9" i="13"/>
  <c r="F8" i="13"/>
  <c r="F7" i="13"/>
  <c r="F6" i="13"/>
  <c r="F13" i="17" l="1"/>
  <c r="E13" i="17"/>
  <c r="F7" i="17"/>
  <c r="E7" i="17"/>
  <c r="A2" i="13" l="1"/>
</calcChain>
</file>

<file path=xl/sharedStrings.xml><?xml version="1.0" encoding="utf-8"?>
<sst xmlns="http://schemas.openxmlformats.org/spreadsheetml/2006/main" count="168" uniqueCount="132">
  <si>
    <t>TT</t>
  </si>
  <si>
    <t>I</t>
  </si>
  <si>
    <t>II</t>
  </si>
  <si>
    <t>III</t>
  </si>
  <si>
    <t>IV</t>
  </si>
  <si>
    <t>Trong đó</t>
  </si>
  <si>
    <t>Đảng viên</t>
  </si>
  <si>
    <t>Ghi chú</t>
  </si>
  <si>
    <t>Năm 2021</t>
  </si>
  <si>
    <t>Năm 2022</t>
  </si>
  <si>
    <t>Đơn vị tính</t>
  </si>
  <si>
    <t>Chỉ tiêu</t>
  </si>
  <si>
    <t>Mục tiêu đến năm 2025</t>
  </si>
  <si>
    <t>So với mục tiêu Nghị quyết
(%)</t>
  </si>
  <si>
    <t>BIỂU 01: DANH MỤC CÁC VĂN BẢN BAN HÀNH LÃNH ĐẠO, CHỈ ĐẠO, TUYÊN TRUYỀN, TỔ CHỨC TRIỂN KHAI THỰC HIỆN NGHỊ QUYẾT</t>
  </si>
  <si>
    <t>STT</t>
  </si>
  <si>
    <t>ĐVT</t>
  </si>
  <si>
    <t>BAN CHỈ ĐẠO</t>
  </si>
  <si>
    <t>Nội dung</t>
  </si>
  <si>
    <t>Số lượng</t>
  </si>
  <si>
    <t>Quyết định số 114-QĐ/HU ngày 15/9/2020 của Ban Thường vụ huyện ủy về thành lập Ban Chỉ đạo phát triển Nông nghiệp và Du lịch huyện Tam Đường giai đoạn 2020-2025</t>
  </si>
  <si>
    <t>Quyết định số 618-QĐ/HU ngày 14/10/2021 của Ban Thường vụ huyện ủy về Kiện toàn Ban Chỉ đạo phát triển Nông nghiệp và Du lịch huyện Tam Đường giai đoạn 2020-2020</t>
  </si>
  <si>
    <t>Quyết định số 115-QĐ/BCĐ ngày 15/9/2020 của Ban Chỉ đạo phát triển Nông nghiệp và Du lịch huyện về 02 tổ giúp việc Ban Chỉ đạo phát triển Nông nghiệp và Du lịch  huyện Tam Đường giai đoạn 2020-2025</t>
  </si>
  <si>
    <t>Quyết định số 623-QĐ/BCĐ ngày 20/10/2021 của Ban Chỉ đạo phát triển Nông nghiệp và Du lịch huyện về kiện toàn 02 tổ giúp việc Ban Chỉ đạo phát triển Nông nghiệp và Du lịch  huyện Tam Đường giai đoạn 2020-2025</t>
  </si>
  <si>
    <t>UBND HUYỆN</t>
  </si>
  <si>
    <t>-----</t>
  </si>
  <si>
    <t>BIỂU 02: KẾT QUẢ QUÁN TRIỆT, HỌC TẬP, TUYÊN TRUYỀN NGHỊ QUYẾT</t>
  </si>
  <si>
    <t>HUYỆN ỦY</t>
  </si>
  <si>
    <t>Tên văn bản</t>
  </si>
  <si>
    <t>Nghị quyết số 01/2020/NQ-HĐND ngày 17/12/2020 của HĐND huyện thông qua Đề án phát triển du lịch gắn với bảo tồn, phát huy bản sắc văn hóa các dân tộc trên địa bàn huyện Tam Đường giai đoạn 2020 - 2025</t>
  </si>
  <si>
    <t>Quyết định số 492/QĐ-HĐND ngày 22/02/2023 về thành lập Đoàn giám sát việc triển khai thực hiện Nghị quyết số 01/2020/NQ-HĐND ngày 17/12/2020 của HĐND huyện thông qua Đề án phát triển du lịch gắn với bảo tồn, phát huy bản sắc văn hóa các dân tộc trên địa bàn huyện Tam Đường giai đoạn 2020 - 2025</t>
  </si>
  <si>
    <t>Quyết định số 43/QĐ-UBND ngày 22/01/2021 về việc phê duyệt Đề án “Phát triển du lịch gắn với bảo tồn, phát huy bản sắc văn hóa các dân tộc huyện Tam Đường giai đoạn 2020 - 2025”</t>
  </si>
  <si>
    <t>Kế hoạch số 1005/KH-UBND ngày 09/8/2022 về thực hiện Đề án “Bảo tồn, phát huy bản sắc văn hóa truyền thống tốt đẹp của các dân tộc gắn với phát triển du lịch giai đoạn 2021-2025,định hướng đến năm 2030 trên địa bàn tỉnh Lai Châu”tại huyện Tam Đường</t>
  </si>
  <si>
    <t>Kế hoạch số 477/KH-UBND ngày 25/4/2022 về thực hiện Đề án “Bảo tồn, phát huy giá trị dân ca, dân vũ, dân nhạccủa các dân tộc thiểu số gắn với phát triển du lịch giai đoạn 2021 -2030” trên địa bàn huyện Tam Đường;</t>
  </si>
  <si>
    <t>Công văn số 859/UBND-VHTT ngày 12/7/2022 về đẩy mạnh thực hiện phát triển du lịch gắn với bảo tồn các giá trị văn hóa truyền thống và xây dựng bản sáng, xanh, sạch, đẹp.</t>
  </si>
  <si>
    <r>
      <t xml:space="preserve">Kế hoạch số 11-KH/BCĐ ngày 10/11/2020 của Ban Chỉ đạo về </t>
    </r>
    <r>
      <rPr>
        <sz val="12"/>
        <color rgb="FF000000"/>
        <rFont val="Times New Roman"/>
        <family val="1"/>
      </rPr>
      <t>phát triển du lịch gắn với bảo tồn, phát huy bản sắc văn hóa các dân tộc huyện Tam Đường giai đoạn 2020 - 2025</t>
    </r>
  </si>
  <si>
    <t>HĐND HUYỆN</t>
  </si>
  <si>
    <t>Kế hoạch số 66-KH/HU ngày 02/7/2021 của Huyện ủy về thực hiện Nghị quyết số 04-NQ/TU, ngày 17/02/2021 của Tỉnh ủy về bảo tồn, phát huy bản sắc văn hóa truyền thống tốt đẹp các dân tộc gắn với phát triển du lịch giai đoạn 2021-2025, định hướng đến năm 2030</t>
  </si>
  <si>
    <t>Điểm</t>
  </si>
  <si>
    <t>Homestay</t>
  </si>
  <si>
    <t>Lớp</t>
  </si>
  <si>
    <t>Lượt</t>
  </si>
  <si>
    <t>Tỷ đồng</t>
  </si>
  <si>
    <t>%</t>
  </si>
  <si>
    <t>Nghề</t>
  </si>
  <si>
    <t>Lễ hội</t>
  </si>
  <si>
    <t xml:space="preserve">Tổng cộng = I + II + III </t>
  </si>
  <si>
    <t>Hỗ trợ thành lập và duy trì hoạt động của Câu lạc bộ khèn Mông tại các xã: Tả Lèng, Thèn Sin, Nùng Nàng</t>
  </si>
  <si>
    <t>Làm biển chỉ dẫn tại bản du lịch Sì Thâu Chải - xã Hồ Thầu và Bản Thẳm - xã Bản Hon</t>
  </si>
  <si>
    <t>Khảo sát, quy hoạch chi tiết điểm du lịch Lao Chải 1, xã Khun Há</t>
  </si>
  <si>
    <t xml:space="preserve">Tổ chức khảo sát Famtrip </t>
  </si>
  <si>
    <t xml:space="preserve">Hỗ trợ làm bể bơi bản Lao Chải 1 - xã Khun Há, mua sắm công cụ dụng cụ nấu ăn cho bản Sì Thâu Chải - xã Hồ thầu </t>
  </si>
  <si>
    <t xml:space="preserve">Lập trang Fanpage </t>
  </si>
  <si>
    <t>Hỗ trợ tập luyện cho 2 đội văn nghệ bản Lao Chải 1, bản Sì Thâu Chải để phục vụ khách du lịch</t>
  </si>
  <si>
    <t>In quyển khám phá du lịch Tam Đường</t>
  </si>
  <si>
    <t>CLB</t>
  </si>
  <si>
    <t>Cuộc</t>
  </si>
  <si>
    <t>Biển</t>
  </si>
  <si>
    <t>Trang</t>
  </si>
  <si>
    <t>Đội</t>
  </si>
  <si>
    <t>Quyển</t>
  </si>
  <si>
    <t>Duy trì, phát triển nghề thủ công truyền thống</t>
  </si>
  <si>
    <t>Tỷ lệ các hộ gia đình tại các bản du lịch tham gia trực tiếp vào các hoạt động du lịch, kinh doanh dịch vụ</t>
  </si>
  <si>
    <t>Khôi phục bảo tồn, phát triển lễ hội</t>
  </si>
  <si>
    <t>Các điểm, khu du lịch có đội văn nghệ quần chúng phục vụ khách du lịch</t>
  </si>
  <si>
    <t>Hướng dẫn viên du lịch tại các điểm, bản du lịch là người địa phương</t>
  </si>
  <si>
    <t>Tổng thu nhập từ du lịch</t>
  </si>
  <si>
    <t>Số lượng khách tham quan</t>
  </si>
  <si>
    <t>Mở lớp đào tạo nghề về du lịch</t>
  </si>
  <si>
    <t>Mở lớp tập huấn, bồi dưỡng nghiệp vụ du lịch gắn với bảo tồn văn hóa đặc sắc các dân tộc (2 lớp/năm).</t>
  </si>
  <si>
    <t>Duy trì và phát triển homestay đã có, xây dựng mới mô hình homestay đạt tiêu chuẩn phục vụ du khách</t>
  </si>
  <si>
    <t>Công nhận mới điểm du lịch</t>
  </si>
  <si>
    <t>Quy hoạch chi tiết điểm du lịch</t>
  </si>
  <si>
    <t>Công chức, viên chức chưa là đảng viên</t>
  </si>
  <si>
    <t>Nhân dân, đoàn viên, hội viên được tuyên truyền</t>
  </si>
  <si>
    <t xml:space="preserve">Tổng số </t>
  </si>
  <si>
    <t>Số được học tập, quán triệt</t>
  </si>
  <si>
    <t xml:space="preserve">Đạt tỷ lệ 
(%) </t>
  </si>
  <si>
    <t>Tư vấn, khảo sát điểm du lịch Sì Thâu Chải - xã Hồ Thầu</t>
  </si>
  <si>
    <t>Học tập trao đổi kinh nghiệm tại huyện Bá Thước - Thanh Hóa, Mai Châu - Hòa Bình</t>
  </si>
  <si>
    <t>Khảo sát Pu Ta Leng</t>
  </si>
  <si>
    <t xml:space="preserve">Tổng kinh phí </t>
  </si>
  <si>
    <t xml:space="preserve">Nhà nước hỗ trợ </t>
  </si>
  <si>
    <t>ĐVT: Triệu Đồng.</t>
  </si>
  <si>
    <t>Kế hoạch số 1189/KH-UBND ngày 06/11/2020 về thực hiện đề án xây dựng nông thôn mới gắn với du lịch nông thôn bản Sì Thâu Chải, xã Hồ Thầu, huyện Tam Đường giai đoạn 2020 - 2025</t>
  </si>
  <si>
    <t>Kế hoạch số 1137/KH-UBND ngày 20/10/2020 về thực hiện đề án xây dựng nông thôn mới gắn với du lịch nông thôn bản Chu Va 6, xã Sơn Bình, huyện Tam Đường giai đoạn 2020 - 2025</t>
  </si>
  <si>
    <t>Kế hoạch số 1085/KH-UBND ngày 06/10/2020 về thực hiện đề án xây dựng nông thôn mới gắn với du lịch nông thôn bản Lao Tỷ Phùng, xã Nùng Nàng, huyện Tam Đường giai đoạn 2020 - 2025</t>
  </si>
  <si>
    <t>Kết quả</t>
  </si>
  <si>
    <t>Kế hoạch số 263/KH-UBND ngày 17/02/2025 về triển khai Đề án Phát triển du lịch cộng đồng Việt Nam trên địa bàn huyện Tam Đường đến năm 2030</t>
  </si>
  <si>
    <t>Kế hoạch số 584/KH-UBND ngày 19/4/2024 về triển khai Chương trình phát triển du lịch nông thôn trong xây dựng nông thôn mới trên địa bàn huyện Tam Đường đến năm 2025</t>
  </si>
  <si>
    <r>
      <t xml:space="preserve">Kế hoạch số 35-KH/BCĐ ngày 26/01/2021 của Ban Chỉ đạo về  </t>
    </r>
    <r>
      <rPr>
        <sz val="12"/>
        <color rgb="FF000000"/>
        <rFont val="Times New Roman"/>
        <family val="1"/>
      </rPr>
      <t>phát triển du lịch gắn với bảo tồn, phát huy bản sắc văn hóa các dân tộc huyện Tam Đường giai đoạn năm 2021</t>
    </r>
  </si>
  <si>
    <r>
      <t xml:space="preserve">Kế hoạch số 117-KH/BCĐ ngày 23/3/2022 của Ban Chỉ đạo về  </t>
    </r>
    <r>
      <rPr>
        <sz val="12"/>
        <color rgb="FF000000"/>
        <rFont val="Times New Roman"/>
        <family val="1"/>
      </rPr>
      <t>phát triển du lịch gắn với bảo tồn, phát huy bản sắc văn hóa các dân tộc huyện Tam Đường giai đoạn năm 2022</t>
    </r>
  </si>
  <si>
    <t>Kế hoạch số 165-KH/BCĐ ngày 13/02/2023 của Ban Chỉ đạo về phát triển du lịch gắn với bảo tồn, phát huy bản sắc văn hóa các dân tộc huyện Tam Đường giai đoạn năm 2023</t>
  </si>
  <si>
    <t>Kế hoạch số 242-KH/BCĐ, ngày 30/01/2024 phát triển nông, lâm nghiệp và du lịch trên địa bàn huyện năm 2024.</t>
  </si>
  <si>
    <t>Năm 2023</t>
  </si>
  <si>
    <t>Hỗ trợ lắp thiết bị điện nước, vật dụng sinh hoạt tại bản Lao Chải 1, xã Khun Há</t>
  </si>
  <si>
    <t>Hỗ trợ làm homestay bản Chu Va 6, xã Sơn Bình</t>
  </si>
  <si>
    <t>Khảo sát tiêu chí xây dựng sản phẩm OCOP bản du lịch Lao Chải 1 và Sì Thâu Chải</t>
  </si>
  <si>
    <t>Tổ chức Ngày hội Văn hóa dân tộc Mông huyện Tam Đường năm 2023 tại xã Tả Lèng</t>
  </si>
  <si>
    <t>Phối hợp Sở Văn hóa, Thể thao và Du lịch, các huyện trong và ngoài tỉnh tham gia các chương trình, sự kiện quảng bá (Thiết kế in tờ rơi quảng bá các điểm du lịch : 1.600 tờ; In Pa no giới thiệu các điểm du lịch: 10 cái)</t>
  </si>
  <si>
    <t>Duy trì hoạt động của Trang thông tin du lịch và trang Fanpage Bản sắc Tam Đường</t>
  </si>
  <si>
    <t>Hợp đồng với cơ quan truyền thông thực hiện công tác quảng bá hình ảnh du lịch Tam Đường</t>
  </si>
  <si>
    <t>Hộ</t>
  </si>
  <si>
    <t>Hoàn thành</t>
  </si>
  <si>
    <t>Chương trình</t>
  </si>
  <si>
    <t>Ngày hội</t>
  </si>
  <si>
    <t>Đoàn</t>
  </si>
  <si>
    <t>Năm 2024</t>
  </si>
  <si>
    <t>Tổ chức đoàn tham quan học tập kinh nghiệm làm du lịch tại Ngọc Chiến, Mường La, Sơn La</t>
  </si>
  <si>
    <t>Tổ chức giải Leo núi PuTaLeng chinh phục đỉnh đỗ quyên</t>
  </si>
  <si>
    <t>Hỗ trợ 2 hộ homestay bản Chu Va 6</t>
  </si>
  <si>
    <t>Tuyên truyền quảng bá, xây dựng video, clip quảng bá du lịch: 300 ảnh, ghi hình 70 phút, đĩa 100 cái, video 10 cái)</t>
  </si>
  <si>
    <t>Giải</t>
  </si>
  <si>
    <t>V</t>
  </si>
  <si>
    <t xml:space="preserve">Năm 2025: Ước thực hiện </t>
  </si>
  <si>
    <t xml:space="preserve">Tổ chức giải leo núi PuTaLeng chinh phục đỉnh đỗ quyên </t>
  </si>
  <si>
    <t>Tổ chức đoàn tham quan học hỏi kinh nghiệm phát triển du lịch</t>
  </si>
  <si>
    <r>
      <t>Hỗ trợ xây dựng mới 15 mô hình Homestay đạt</t>
    </r>
    <r>
      <rPr>
        <b/>
        <i/>
        <sz val="13"/>
        <rFont val="Times New Roman"/>
        <family val="1"/>
      </rPr>
      <t xml:space="preserve"> </t>
    </r>
    <r>
      <rPr>
        <sz val="13"/>
        <rFont val="Times New Roman"/>
        <family val="1"/>
      </rPr>
      <t>tiêu chuẩn phục vụ khách du lịch</t>
    </r>
  </si>
  <si>
    <r>
      <t>Hỗ t</t>
    </r>
    <r>
      <rPr>
        <sz val="13"/>
        <color rgb="FF000000"/>
        <rFont val="Times New Roman"/>
        <family val="1"/>
      </rPr>
      <t>rợ phất triển dịch vụ tắm lá thuốc dân tộc Dao, bản Sì Thâu Chải , xã Hồ Thầu</t>
    </r>
  </si>
  <si>
    <r>
      <t>H</t>
    </r>
    <r>
      <rPr>
        <sz val="13"/>
        <color rgb="FF000000"/>
        <rFont val="Times New Roman"/>
        <family val="1"/>
      </rPr>
      <t>ộ</t>
    </r>
  </si>
  <si>
    <r>
      <t>Công nhận Rừng đỗ quyên cổ thụ tập trung trên núi PuTaLeng ở độ cao 2.619m có diện tích lớn nhất Việt Nam" </t>
    </r>
    <r>
      <rPr>
        <i/>
        <sz val="13"/>
        <color rgb="FF000000"/>
        <rFont val="Times New Roman"/>
        <family val="1"/>
      </rPr>
      <t xml:space="preserve"> </t>
    </r>
  </si>
  <si>
    <t>BIỂU 04: KINH PHÍ THỰC HIỆN DU LỊCH GẮN VỚI BẢO TỒN, PHÁT HUY BẢN SẮC VĂN HÓA CÁC DÂN TỘC</t>
  </si>
  <si>
    <t>Tổng số hội nghị</t>
  </si>
  <si>
    <t>Lồng ghép sinh hoạt chi bộ</t>
  </si>
  <si>
    <t>Số người được học tập, quán triệt, tuyên truyền</t>
  </si>
  <si>
    <t>Số buổi</t>
  </si>
  <si>
    <t>Lượt người</t>
  </si>
  <si>
    <t>Hội nghị cấp huyện</t>
  </si>
  <si>
    <t>Các chi, đảng bộ cơ sở</t>
  </si>
  <si>
    <t>BIỂU 03: KẾT QUẢ 5 NĂM THỰC HIỆN MỤC TIÊU NGHỊ QUYẾT</t>
  </si>
  <si>
    <r>
      <t>777 người (</t>
    </r>
    <r>
      <rPr>
        <i/>
        <sz val="12"/>
        <color theme="1"/>
        <rFont val="Times New Roman"/>
        <family val="1"/>
      </rPr>
      <t>1 điểm cầu huyện/132 người; 13 điểm cầu cơ sở 645 ngườ</t>
    </r>
    <r>
      <rPr>
        <sz val="12"/>
        <color theme="1"/>
        <rFont val="Times New Roman"/>
        <family val="1"/>
      </rPr>
      <t>i)</t>
    </r>
  </si>
  <si>
    <t>(Kèm theo Báo cáo số 698-BC/HU, ngày 28 tháng 3 năm 2025 của Huyện ủy Tam Đường)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</si>
</sst>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
    <numFmt numFmtId="166" formatCode="_(* #,##0.0_);_(* \(#,##0.0\);_(* &quot;-&quot;??_);_(@_)"/>
    <numFmt numFmtId="167" formatCode="#,##0.0"/>
    <numFmt numFmtId="168" formatCode="0.0"/>
    <numFmt numFmtId="169" formatCode="#,##0.000"/>
    <numFmt numFmtId="170" formatCode="_(* #,##0.000_);_(* \(#,##0.000\);_(* &quot;-&quot;??_);_(@_)"/>
  </numFmts>
  <fonts count="29" x14ac:knownFonts="1">
    <font>
      <sz val="11"/>
      <color theme="1"/>
      <name val="Calibri"/>
      <family val="2"/>
      <scheme val="minor"/>
    </font>
    <font>
      <b/>
      <sz val="12"/>
      <color theme="1"/>
      <name val="Times New Roman"/>
      <family val="1"/>
    </font>
    <font>
      <sz val="12"/>
      <color theme="1"/>
      <name val="Times New Roman"/>
      <family val="1"/>
    </font>
    <font>
      <sz val="12"/>
      <name val=".VnTime"/>
      <family val="2"/>
    </font>
    <font>
      <sz val="10"/>
      <name val="Arial"/>
      <family val="2"/>
    </font>
    <font>
      <sz val="12"/>
      <name val="Times New Roman"/>
      <family val="1"/>
      <charset val="163"/>
    </font>
    <font>
      <sz val="12"/>
      <name val="Times New Roman"/>
      <family val="1"/>
    </font>
    <font>
      <b/>
      <sz val="14"/>
      <name val="Times New Roman"/>
      <family val="1"/>
    </font>
    <font>
      <b/>
      <sz val="12"/>
      <name val="Times New Roman"/>
      <family val="1"/>
    </font>
    <font>
      <i/>
      <sz val="12"/>
      <name val="Times New Roman"/>
      <family val="1"/>
    </font>
    <font>
      <sz val="12"/>
      <color theme="1"/>
      <name val="Calibri"/>
      <family val="2"/>
      <scheme val="minor"/>
    </font>
    <font>
      <i/>
      <sz val="14"/>
      <name val="Times New Roman"/>
      <family val="1"/>
    </font>
    <font>
      <i/>
      <sz val="12"/>
      <color theme="1"/>
      <name val="Times New Roman"/>
      <family val="1"/>
    </font>
    <font>
      <sz val="12"/>
      <color rgb="FF000000"/>
      <name val="Times New Roman"/>
      <family val="1"/>
    </font>
    <font>
      <sz val="11"/>
      <color theme="1"/>
      <name val="Calibri"/>
      <family val="2"/>
      <scheme val="minor"/>
    </font>
    <font>
      <sz val="14"/>
      <color theme="1"/>
      <name val="Times New Roman"/>
      <family val="1"/>
    </font>
    <font>
      <b/>
      <sz val="14"/>
      <color theme="1"/>
      <name val="Times New Roman"/>
      <family val="1"/>
    </font>
    <font>
      <b/>
      <sz val="12"/>
      <color rgb="FF000000"/>
      <name val="Times New Roman"/>
      <family val="1"/>
    </font>
    <font>
      <sz val="10"/>
      <color theme="1"/>
      <name val="Times New Roman"/>
      <family val="1"/>
    </font>
    <font>
      <sz val="14"/>
      <color rgb="FFFF0000"/>
      <name val="Times New Roman"/>
      <family val="1"/>
    </font>
    <font>
      <sz val="14"/>
      <name val="Times New Roman"/>
      <family val="1"/>
    </font>
    <font>
      <sz val="12"/>
      <name val="Calibri"/>
      <family val="2"/>
      <scheme val="minor"/>
    </font>
    <font>
      <b/>
      <sz val="13"/>
      <name val="Times New Roman"/>
      <family val="1"/>
    </font>
    <font>
      <sz val="13"/>
      <name val="Times New Roman"/>
      <family val="1"/>
    </font>
    <font>
      <b/>
      <i/>
      <sz val="13"/>
      <name val="Times New Roman"/>
      <family val="1"/>
    </font>
    <font>
      <i/>
      <sz val="13"/>
      <name val="Times New Roman"/>
      <family val="1"/>
    </font>
    <font>
      <sz val="13"/>
      <color theme="1"/>
      <name val="Times New Roman"/>
      <family val="1"/>
    </font>
    <font>
      <sz val="13"/>
      <color rgb="FF000000"/>
      <name val="Times New Roman"/>
      <family val="1"/>
    </font>
    <font>
      <i/>
      <sz val="13"/>
      <color rgb="FF000000"/>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s>
  <cellStyleXfs count="8">
    <xf numFmtId="0" fontId="0" fillId="0" borderId="0"/>
    <xf numFmtId="164" fontId="4"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4" fontId="5" fillId="0" borderId="0" applyFont="0" applyFill="0" applyBorder="0" applyAlignment="0" applyProtection="0"/>
    <xf numFmtId="165" fontId="3" fillId="0" borderId="0" applyFont="0" applyFill="0" applyBorder="0" applyAlignment="0" applyProtection="0"/>
    <xf numFmtId="164" fontId="14" fillId="0" borderId="0" applyFont="0" applyFill="0" applyBorder="0" applyAlignment="0" applyProtection="0"/>
  </cellStyleXfs>
  <cellXfs count="94">
    <xf numFmtId="0" fontId="0" fillId="0" borderId="0" xfId="0"/>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wrapText="1"/>
    </xf>
    <xf numFmtId="166" fontId="8" fillId="0" borderId="1" xfId="2" quotePrefix="1" applyNumberFormat="1" applyFont="1" applyFill="1" applyBorder="1" applyAlignment="1">
      <alignment horizontal="center" vertical="center" wrapText="1"/>
    </xf>
    <xf numFmtId="2" fontId="8" fillId="0"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xf numFmtId="0" fontId="2" fillId="0" borderId="0" xfId="0" applyFont="1"/>
    <xf numFmtId="0" fontId="6"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xf>
    <xf numFmtId="0" fontId="6" fillId="0" borderId="1" xfId="0" applyFont="1" applyBorder="1" applyAlignment="1">
      <alignment vertical="center"/>
    </xf>
    <xf numFmtId="0" fontId="6" fillId="0" borderId="0" xfId="0" applyFont="1" applyAlignment="1">
      <alignment horizontal="center" vertical="center"/>
    </xf>
    <xf numFmtId="0" fontId="8"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3" fillId="0" borderId="1" xfId="0" applyFont="1" applyBorder="1" applyAlignment="1">
      <alignment horizontal="justify"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0" fontId="2"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right" vertical="center" wrapText="1"/>
    </xf>
    <xf numFmtId="167" fontId="19" fillId="0" borderId="1" xfId="0" applyNumberFormat="1" applyFont="1" applyBorder="1" applyAlignment="1">
      <alignment horizontal="righ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horizontal="right" vertical="center" wrapText="1"/>
    </xf>
    <xf numFmtId="167" fontId="20" fillId="0" borderId="1" xfId="0" applyNumberFormat="1" applyFont="1" applyBorder="1" applyAlignment="1">
      <alignment horizontal="right" vertical="center" wrapText="1"/>
    </xf>
    <xf numFmtId="0" fontId="21" fillId="0" borderId="0" xfId="0" applyFont="1"/>
    <xf numFmtId="3" fontId="20" fillId="0" borderId="1" xfId="0" applyNumberFormat="1" applyFont="1" applyBorder="1" applyAlignment="1">
      <alignment horizontal="right" vertical="center" wrapText="1"/>
    </xf>
    <xf numFmtId="166" fontId="6" fillId="0" borderId="0" xfId="7" applyNumberFormat="1" applyFont="1" applyAlignment="1">
      <alignment vertical="center"/>
    </xf>
    <xf numFmtId="0" fontId="9" fillId="0" borderId="0" xfId="0" applyFont="1" applyAlignment="1">
      <alignment vertical="center"/>
    </xf>
    <xf numFmtId="0" fontId="11" fillId="0" borderId="1" xfId="0" applyFont="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Border="1" applyAlignment="1">
      <alignment horizontal="center" vertical="center"/>
    </xf>
    <xf numFmtId="0" fontId="2" fillId="0" borderId="0" xfId="0" applyFont="1" applyBorder="1" applyAlignment="1">
      <alignment horizontal="justify"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justify" vertical="center" wrapText="1"/>
    </xf>
    <xf numFmtId="169" fontId="22" fillId="0" borderId="1" xfId="0" applyNumberFormat="1" applyFont="1" applyBorder="1" applyAlignment="1">
      <alignment horizontal="right" vertical="center" wrapText="1"/>
    </xf>
    <xf numFmtId="0" fontId="22" fillId="0" borderId="1" xfId="0" applyFont="1" applyBorder="1" applyAlignment="1">
      <alignment horizontal="justify" vertical="center" wrapText="1"/>
    </xf>
    <xf numFmtId="3" fontId="22"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xf>
    <xf numFmtId="0" fontId="22" fillId="0" borderId="1" xfId="0" applyFont="1" applyBorder="1" applyAlignment="1">
      <alignment vertical="center"/>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2" fillId="0" borderId="1" xfId="0" applyFont="1" applyBorder="1" applyAlignment="1">
      <alignment horizontal="center" vertical="center"/>
    </xf>
    <xf numFmtId="0" fontId="18" fillId="0" borderId="1" xfId="0" applyFont="1" applyBorder="1" applyAlignment="1">
      <alignment vertical="center"/>
    </xf>
    <xf numFmtId="0" fontId="15" fillId="0" borderId="1" xfId="0" applyFont="1" applyBorder="1" applyAlignment="1">
      <alignment vertical="center"/>
    </xf>
    <xf numFmtId="0" fontId="26" fillId="2" borderId="1" xfId="0" applyFont="1" applyFill="1" applyBorder="1" applyAlignment="1">
      <alignment horizontal="justify" vertical="center" wrapText="1"/>
    </xf>
    <xf numFmtId="0" fontId="27" fillId="2" borderId="1" xfId="0" applyFont="1" applyFill="1" applyBorder="1" applyAlignment="1">
      <alignment horizontal="justify" vertical="center" wrapText="1"/>
    </xf>
    <xf numFmtId="0" fontId="22" fillId="0" borderId="1" xfId="0" applyFont="1" applyBorder="1" applyAlignment="1">
      <alignment horizontal="justify" vertical="center"/>
    </xf>
    <xf numFmtId="0" fontId="23" fillId="0" borderId="1" xfId="0" applyFont="1" applyBorder="1" applyAlignment="1">
      <alignment horizontal="center" vertical="center"/>
    </xf>
    <xf numFmtId="0" fontId="25" fillId="0" borderId="1" xfId="0" applyFont="1" applyBorder="1" applyAlignment="1">
      <alignment horizontal="center" vertical="center"/>
    </xf>
    <xf numFmtId="169" fontId="22" fillId="0" borderId="1" xfId="0" applyNumberFormat="1" applyFont="1" applyBorder="1" applyAlignment="1">
      <alignment horizontal="center" vertical="center" wrapText="1"/>
    </xf>
    <xf numFmtId="166" fontId="23" fillId="0" borderId="1" xfId="7" applyNumberFormat="1" applyFont="1" applyBorder="1" applyAlignment="1">
      <alignment horizontal="center" vertical="center"/>
    </xf>
    <xf numFmtId="170" fontId="23" fillId="0" borderId="1" xfId="7" applyNumberFormat="1" applyFont="1" applyBorder="1" applyAlignment="1">
      <alignment horizontal="center" vertical="center"/>
    </xf>
    <xf numFmtId="0" fontId="26" fillId="2" borderId="1" xfId="0" applyFont="1" applyFill="1" applyBorder="1" applyAlignment="1">
      <alignment horizontal="center" vertical="top" wrapText="1"/>
    </xf>
    <xf numFmtId="166" fontId="22" fillId="0" borderId="1" xfId="7" applyNumberFormat="1" applyFont="1" applyBorder="1" applyAlignment="1">
      <alignment horizontal="center" vertical="center"/>
    </xf>
    <xf numFmtId="0" fontId="1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9" fillId="0" borderId="0" xfId="0" quotePrefix="1" applyFont="1" applyAlignment="1">
      <alignment horizontal="center" vertical="center"/>
    </xf>
    <xf numFmtId="0" fontId="9" fillId="0" borderId="0" xfId="0" quotePrefix="1" applyFont="1" applyBorder="1" applyAlignment="1">
      <alignment horizontal="center" vertical="center"/>
    </xf>
    <xf numFmtId="0" fontId="9" fillId="0" borderId="0" xfId="0" applyFont="1" applyBorder="1" applyAlignment="1">
      <alignment horizontal="center" vertical="center"/>
    </xf>
    <xf numFmtId="0" fontId="17" fillId="0" borderId="0" xfId="0" applyFont="1" applyAlignment="1">
      <alignment horizontal="center" vertical="center" wrapText="1"/>
    </xf>
    <xf numFmtId="0" fontId="12" fillId="0" borderId="0" xfId="0" quotePrefix="1" applyFont="1" applyAlignment="1">
      <alignment horizontal="center" vertical="center"/>
    </xf>
    <xf numFmtId="0" fontId="12" fillId="0" borderId="0" xfId="0" applyFont="1" applyAlignment="1">
      <alignment horizontal="center" vertical="center"/>
    </xf>
    <xf numFmtId="0" fontId="2" fillId="0" borderId="0" xfId="0" quotePrefix="1" applyFont="1" applyAlignment="1">
      <alignment horizontal="center" vertical="center"/>
    </xf>
    <xf numFmtId="0" fontId="18" fillId="0" borderId="0" xfId="0" applyFont="1" applyAlignment="1">
      <alignment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0" xfId="0" quotePrefix="1" applyFont="1" applyFill="1" applyAlignment="1">
      <alignment horizontal="center" vertical="center" wrapText="1"/>
    </xf>
    <xf numFmtId="0" fontId="7" fillId="0" borderId="0" xfId="0" applyFont="1" applyFill="1" applyAlignment="1">
      <alignment horizontal="center" vertical="center" wrapText="1"/>
    </xf>
    <xf numFmtId="0" fontId="11" fillId="0" borderId="0" xfId="0" quotePrefix="1" applyFont="1" applyFill="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8" fillId="0" borderId="0" xfId="0" applyFont="1" applyAlignment="1">
      <alignment horizontal="center" vertical="center"/>
    </xf>
    <xf numFmtId="166" fontId="9" fillId="0" borderId="5" xfId="7" applyNumberFormat="1" applyFont="1" applyBorder="1" applyAlignment="1">
      <alignment horizontal="center" vertical="center"/>
    </xf>
  </cellXfs>
  <cellStyles count="8">
    <cellStyle name="Comma" xfId="7" builtinId="3"/>
    <cellStyle name="Comma 10 2" xfId="6"/>
    <cellStyle name="Comma 2" xfId="1"/>
    <cellStyle name="Comma 21" xfId="2"/>
    <cellStyle name="Comma 9" xfId="5"/>
    <cellStyle name="Normal" xfId="0" builtinId="0"/>
    <cellStyle name="Normal 25" xfId="3"/>
    <cellStyle name="Normal 2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33"/>
  <sheetViews>
    <sheetView tabSelected="1" view="pageBreakPreview" zoomScaleNormal="100" zoomScaleSheetLayoutView="100" workbookViewId="0">
      <selection activeCell="B28" sqref="B28"/>
    </sheetView>
  </sheetViews>
  <sheetFormatPr defaultColWidth="9.140625" defaultRowHeight="15.75" x14ac:dyDescent="0.25"/>
  <cols>
    <col min="1" max="1" width="7.5703125" style="14" customWidth="1"/>
    <col min="2" max="2" width="118.42578125" style="11" customWidth="1"/>
    <col min="3" max="3" width="10.7109375" style="10" customWidth="1"/>
    <col min="4" max="16384" width="9.140625" style="10"/>
  </cols>
  <sheetData>
    <row r="1" spans="1:3" x14ac:dyDescent="0.25">
      <c r="A1" s="70" t="s">
        <v>14</v>
      </c>
      <c r="B1" s="70"/>
      <c r="C1" s="70"/>
    </row>
    <row r="2" spans="1:3" ht="15" customHeight="1" x14ac:dyDescent="0.25">
      <c r="A2" s="71" t="s">
        <v>131</v>
      </c>
      <c r="B2" s="71"/>
      <c r="C2" s="71"/>
    </row>
    <row r="3" spans="1:3" ht="18" customHeight="1" x14ac:dyDescent="0.25">
      <c r="A3" s="72" t="s">
        <v>25</v>
      </c>
      <c r="B3" s="73"/>
      <c r="C3" s="73"/>
    </row>
    <row r="4" spans="1:3" x14ac:dyDescent="0.25">
      <c r="A4" s="6" t="s">
        <v>15</v>
      </c>
      <c r="B4" s="6" t="s">
        <v>28</v>
      </c>
      <c r="C4" s="6" t="s">
        <v>7</v>
      </c>
    </row>
    <row r="5" spans="1:3" s="12" customFormat="1" x14ac:dyDescent="0.25">
      <c r="A5" s="6" t="s">
        <v>1</v>
      </c>
      <c r="B5" s="17" t="s">
        <v>27</v>
      </c>
      <c r="C5" s="1"/>
    </row>
    <row r="6" spans="1:3" ht="37.5" customHeight="1" x14ac:dyDescent="0.25">
      <c r="A6" s="9">
        <v>1</v>
      </c>
      <c r="B6" s="68" t="s">
        <v>20</v>
      </c>
      <c r="C6" s="15"/>
    </row>
    <row r="7" spans="1:3" ht="34.5" customHeight="1" x14ac:dyDescent="0.25">
      <c r="A7" s="9">
        <v>2</v>
      </c>
      <c r="B7" s="68" t="s">
        <v>21</v>
      </c>
      <c r="C7" s="15"/>
    </row>
    <row r="8" spans="1:3" ht="54" customHeight="1" x14ac:dyDescent="0.25">
      <c r="A8" s="9">
        <v>3</v>
      </c>
      <c r="B8" s="68" t="s">
        <v>37</v>
      </c>
      <c r="C8" s="15"/>
    </row>
    <row r="9" spans="1:3" x14ac:dyDescent="0.25">
      <c r="A9" s="6" t="s">
        <v>2</v>
      </c>
      <c r="B9" s="17" t="s">
        <v>36</v>
      </c>
      <c r="C9" s="1"/>
    </row>
    <row r="10" spans="1:3" ht="31.5" x14ac:dyDescent="0.25">
      <c r="A10" s="1">
        <v>1</v>
      </c>
      <c r="B10" s="18" t="s">
        <v>29</v>
      </c>
      <c r="C10" s="1"/>
    </row>
    <row r="11" spans="1:3" s="12" customFormat="1" ht="47.25" x14ac:dyDescent="0.25">
      <c r="A11" s="1">
        <v>2</v>
      </c>
      <c r="B11" s="18" t="s">
        <v>30</v>
      </c>
      <c r="C11" s="1"/>
    </row>
    <row r="12" spans="1:3" x14ac:dyDescent="0.25">
      <c r="A12" s="6" t="s">
        <v>3</v>
      </c>
      <c r="B12" s="17" t="s">
        <v>24</v>
      </c>
      <c r="C12" s="1"/>
    </row>
    <row r="13" spans="1:3" ht="34.5" customHeight="1" x14ac:dyDescent="0.25">
      <c r="A13" s="1">
        <v>1</v>
      </c>
      <c r="B13" s="19" t="s">
        <v>31</v>
      </c>
      <c r="C13" s="1"/>
    </row>
    <row r="14" spans="1:3" s="12" customFormat="1" ht="36" customHeight="1" x14ac:dyDescent="0.25">
      <c r="A14" s="1">
        <v>2</v>
      </c>
      <c r="B14" s="19" t="s">
        <v>32</v>
      </c>
      <c r="C14" s="1"/>
    </row>
    <row r="15" spans="1:3" s="12" customFormat="1" ht="35.25" customHeight="1" x14ac:dyDescent="0.25">
      <c r="A15" s="1">
        <v>3</v>
      </c>
      <c r="B15" s="19" t="s">
        <v>33</v>
      </c>
      <c r="C15" s="1"/>
    </row>
    <row r="16" spans="1:3" s="12" customFormat="1" ht="31.5" x14ac:dyDescent="0.25">
      <c r="A16" s="1">
        <v>4</v>
      </c>
      <c r="B16" s="19" t="s">
        <v>84</v>
      </c>
      <c r="C16" s="1"/>
    </row>
    <row r="17" spans="1:3" s="12" customFormat="1" ht="31.5" x14ac:dyDescent="0.25">
      <c r="A17" s="1">
        <v>5</v>
      </c>
      <c r="B17" s="19" t="s">
        <v>86</v>
      </c>
      <c r="C17" s="1"/>
    </row>
    <row r="18" spans="1:3" s="12" customFormat="1" ht="36" customHeight="1" x14ac:dyDescent="0.25">
      <c r="A18" s="1">
        <v>6</v>
      </c>
      <c r="B18" s="19" t="s">
        <v>85</v>
      </c>
      <c r="C18" s="1"/>
    </row>
    <row r="19" spans="1:3" s="12" customFormat="1" ht="34.5" customHeight="1" x14ac:dyDescent="0.25">
      <c r="A19" s="1">
        <v>7</v>
      </c>
      <c r="B19" s="19" t="s">
        <v>89</v>
      </c>
      <c r="C19" s="1"/>
    </row>
    <row r="20" spans="1:3" s="12" customFormat="1" ht="30" customHeight="1" x14ac:dyDescent="0.25">
      <c r="A20" s="1">
        <v>8</v>
      </c>
      <c r="B20" s="68" t="s">
        <v>88</v>
      </c>
      <c r="C20" s="1"/>
    </row>
    <row r="21" spans="1:3" s="12" customFormat="1" ht="31.5" x14ac:dyDescent="0.25">
      <c r="A21" s="1">
        <v>9</v>
      </c>
      <c r="B21" s="19" t="s">
        <v>34</v>
      </c>
      <c r="C21" s="1"/>
    </row>
    <row r="22" spans="1:3" s="12" customFormat="1" ht="19.5" customHeight="1" x14ac:dyDescent="0.25">
      <c r="A22" s="6" t="s">
        <v>4</v>
      </c>
      <c r="B22" s="17" t="s">
        <v>17</v>
      </c>
      <c r="C22" s="1"/>
    </row>
    <row r="23" spans="1:3" ht="34.5" customHeight="1" x14ac:dyDescent="0.25">
      <c r="A23" s="9">
        <v>1</v>
      </c>
      <c r="B23" s="68" t="s">
        <v>22</v>
      </c>
      <c r="C23" s="13"/>
    </row>
    <row r="24" spans="1:3" ht="36.75" customHeight="1" x14ac:dyDescent="0.25">
      <c r="A24" s="9">
        <v>2</v>
      </c>
      <c r="B24" s="68" t="s">
        <v>23</v>
      </c>
      <c r="C24" s="13"/>
    </row>
    <row r="25" spans="1:3" s="12" customFormat="1" ht="31.5" x14ac:dyDescent="0.25">
      <c r="A25" s="9">
        <v>3</v>
      </c>
      <c r="B25" s="18" t="s">
        <v>35</v>
      </c>
      <c r="C25" s="1"/>
    </row>
    <row r="26" spans="1:3" ht="31.5" x14ac:dyDescent="0.25">
      <c r="A26" s="9">
        <v>4</v>
      </c>
      <c r="B26" s="18" t="s">
        <v>90</v>
      </c>
      <c r="C26" s="1"/>
    </row>
    <row r="27" spans="1:3" ht="31.5" x14ac:dyDescent="0.25">
      <c r="A27" s="9">
        <v>5</v>
      </c>
      <c r="B27" s="18" t="s">
        <v>91</v>
      </c>
      <c r="C27" s="1"/>
    </row>
    <row r="28" spans="1:3" ht="36" customHeight="1" x14ac:dyDescent="0.25">
      <c r="A28" s="9">
        <v>5</v>
      </c>
      <c r="B28" s="18" t="s">
        <v>92</v>
      </c>
      <c r="C28" s="1"/>
    </row>
    <row r="29" spans="1:3" ht="21" customHeight="1" x14ac:dyDescent="0.25">
      <c r="A29" s="9">
        <v>6</v>
      </c>
      <c r="B29" s="18" t="s">
        <v>93</v>
      </c>
      <c r="C29" s="1"/>
    </row>
    <row r="30" spans="1:3" x14ac:dyDescent="0.25">
      <c r="A30" s="38"/>
      <c r="B30" s="39"/>
      <c r="C30" s="37"/>
    </row>
    <row r="32" spans="1:3" x14ac:dyDescent="0.25">
      <c r="A32" s="69"/>
      <c r="B32" s="69"/>
    </row>
    <row r="33" spans="1:2" x14ac:dyDescent="0.25">
      <c r="A33" s="69"/>
      <c r="B33" s="69"/>
    </row>
  </sheetData>
  <mergeCells count="5">
    <mergeCell ref="A32:B32"/>
    <mergeCell ref="A33:B33"/>
    <mergeCell ref="A1:C1"/>
    <mergeCell ref="A2:C2"/>
    <mergeCell ref="A3:C3"/>
  </mergeCells>
  <pageMargins left="0.9055118110236221" right="0.55118110236220474" top="0.47244094488188981" bottom="0.55118110236220474" header="0.51181102362204722" footer="7.874015748031496E-2"/>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
  <sheetViews>
    <sheetView view="pageBreakPreview" zoomScale="85" zoomScaleNormal="100" zoomScaleSheetLayoutView="85" workbookViewId="0">
      <selection activeCell="A3" sqref="A3:M3"/>
    </sheetView>
  </sheetViews>
  <sheetFormatPr defaultColWidth="9.140625" defaultRowHeight="15.75" x14ac:dyDescent="0.25"/>
  <cols>
    <col min="1" max="1" width="5.7109375" style="24" customWidth="1"/>
    <col min="2" max="2" width="17" style="8" customWidth="1"/>
    <col min="3" max="3" width="8.7109375" style="8" customWidth="1"/>
    <col min="4" max="4" width="9.140625" style="8"/>
    <col min="5" max="5" width="20.42578125" style="8" customWidth="1"/>
    <col min="6" max="6" width="9.140625" style="8"/>
    <col min="7" max="7" width="11" style="8" customWidth="1"/>
    <col min="8" max="9" width="9.140625" style="8"/>
    <col min="10" max="10" width="12.28515625" style="8" customWidth="1"/>
    <col min="11" max="11" width="9.140625" style="8"/>
    <col min="12" max="12" width="6.7109375" style="8" customWidth="1"/>
    <col min="13" max="13" width="8.7109375" style="8" customWidth="1"/>
    <col min="14" max="16384" width="9.140625" style="8"/>
  </cols>
  <sheetData>
    <row r="1" spans="1:13" ht="15.75" customHeight="1" x14ac:dyDescent="0.25">
      <c r="A1" s="74" t="s">
        <v>26</v>
      </c>
      <c r="B1" s="74"/>
      <c r="C1" s="74"/>
      <c r="D1" s="74"/>
      <c r="E1" s="74"/>
      <c r="F1" s="74"/>
      <c r="G1" s="74"/>
      <c r="H1" s="74"/>
      <c r="I1" s="74"/>
      <c r="J1" s="74"/>
      <c r="K1" s="74"/>
      <c r="L1" s="74"/>
      <c r="M1" s="74"/>
    </row>
    <row r="2" spans="1:13" x14ac:dyDescent="0.25">
      <c r="A2" s="75" t="str">
        <f>'Biểu 01'!A2:C2</f>
        <v>(Kèm theo Báo cáo số 698-BC/HU, ngày 28 tháng 3 năm 2025 của Huyện ủy Tam Đường)</v>
      </c>
      <c r="B2" s="76"/>
      <c r="C2" s="76"/>
      <c r="D2" s="76"/>
      <c r="E2" s="76"/>
      <c r="F2" s="76"/>
      <c r="G2" s="76"/>
      <c r="H2" s="76"/>
      <c r="I2" s="76"/>
      <c r="J2" s="76"/>
      <c r="K2" s="76"/>
      <c r="L2" s="76"/>
      <c r="M2" s="76"/>
    </row>
    <row r="3" spans="1:13" x14ac:dyDescent="0.25">
      <c r="A3" s="77" t="s">
        <v>25</v>
      </c>
      <c r="B3" s="77"/>
      <c r="C3" s="77"/>
      <c r="D3" s="77"/>
      <c r="E3" s="77"/>
      <c r="F3" s="77"/>
      <c r="G3" s="77"/>
      <c r="H3" s="77"/>
      <c r="I3" s="77"/>
      <c r="J3" s="77"/>
      <c r="K3" s="77"/>
      <c r="L3" s="77"/>
      <c r="M3" s="77"/>
    </row>
    <row r="4" spans="1:13" ht="20.25" customHeight="1" x14ac:dyDescent="0.25">
      <c r="A4" s="79" t="s">
        <v>0</v>
      </c>
      <c r="B4" s="79" t="s">
        <v>18</v>
      </c>
      <c r="C4" s="80" t="s">
        <v>122</v>
      </c>
      <c r="D4" s="80" t="s">
        <v>123</v>
      </c>
      <c r="E4" s="81" t="s">
        <v>124</v>
      </c>
      <c r="F4" s="79" t="s">
        <v>5</v>
      </c>
      <c r="G4" s="79"/>
      <c r="H4" s="79"/>
      <c r="I4" s="79"/>
      <c r="J4" s="79"/>
      <c r="K4" s="79"/>
      <c r="L4" s="79"/>
      <c r="M4" s="79"/>
    </row>
    <row r="5" spans="1:13" ht="18.75" x14ac:dyDescent="0.25">
      <c r="A5" s="79"/>
      <c r="B5" s="79"/>
      <c r="C5" s="80"/>
      <c r="D5" s="80"/>
      <c r="E5" s="82"/>
      <c r="F5" s="80" t="s">
        <v>6</v>
      </c>
      <c r="G5" s="80"/>
      <c r="H5" s="80"/>
      <c r="I5" s="80" t="s">
        <v>73</v>
      </c>
      <c r="J5" s="80"/>
      <c r="K5" s="80"/>
      <c r="L5" s="80" t="s">
        <v>74</v>
      </c>
      <c r="M5" s="80"/>
    </row>
    <row r="6" spans="1:13" ht="88.5" customHeight="1" x14ac:dyDescent="0.25">
      <c r="A6" s="79"/>
      <c r="B6" s="79"/>
      <c r="C6" s="80"/>
      <c r="D6" s="80"/>
      <c r="E6" s="83"/>
      <c r="F6" s="40" t="s">
        <v>75</v>
      </c>
      <c r="G6" s="40" t="s">
        <v>76</v>
      </c>
      <c r="H6" s="40" t="s">
        <v>77</v>
      </c>
      <c r="I6" s="40" t="s">
        <v>75</v>
      </c>
      <c r="J6" s="40" t="s">
        <v>76</v>
      </c>
      <c r="K6" s="40" t="s">
        <v>77</v>
      </c>
      <c r="L6" s="40" t="s">
        <v>125</v>
      </c>
      <c r="M6" s="40" t="s">
        <v>126</v>
      </c>
    </row>
    <row r="7" spans="1:13" ht="82.5" customHeight="1" x14ac:dyDescent="0.25">
      <c r="A7" s="21">
        <v>1</v>
      </c>
      <c r="B7" s="67" t="s">
        <v>127</v>
      </c>
      <c r="C7" s="21">
        <v>1</v>
      </c>
      <c r="D7" s="55"/>
      <c r="E7" s="1" t="s">
        <v>130</v>
      </c>
      <c r="F7" s="56"/>
      <c r="G7" s="56"/>
      <c r="H7" s="56"/>
      <c r="I7" s="56"/>
      <c r="J7" s="56"/>
      <c r="K7" s="56"/>
      <c r="L7" s="56"/>
      <c r="M7" s="56"/>
    </row>
    <row r="8" spans="1:13" ht="47.25" customHeight="1" x14ac:dyDescent="0.25">
      <c r="A8" s="21">
        <v>2</v>
      </c>
      <c r="B8" s="67" t="s">
        <v>128</v>
      </c>
      <c r="C8" s="41">
        <v>18</v>
      </c>
      <c r="D8" s="41">
        <v>158</v>
      </c>
      <c r="E8" s="22">
        <v>18856</v>
      </c>
      <c r="F8" s="22">
        <v>2479</v>
      </c>
      <c r="G8" s="20">
        <v>2234</v>
      </c>
      <c r="H8" s="21">
        <v>90.1</v>
      </c>
      <c r="I8" s="21">
        <v>885</v>
      </c>
      <c r="J8" s="21">
        <v>821</v>
      </c>
      <c r="K8" s="23">
        <f>J8/I8*100</f>
        <v>92.7683615819209</v>
      </c>
      <c r="L8" s="21">
        <v>663</v>
      </c>
      <c r="M8" s="22">
        <v>15801</v>
      </c>
    </row>
    <row r="9" spans="1:13" x14ac:dyDescent="0.25">
      <c r="A9" s="78"/>
      <c r="B9" s="78"/>
      <c r="C9" s="78"/>
      <c r="D9" s="78"/>
      <c r="E9" s="78"/>
      <c r="F9" s="78"/>
      <c r="G9" s="78"/>
      <c r="H9" s="78"/>
      <c r="I9" s="78"/>
      <c r="J9" s="78"/>
    </row>
  </sheetData>
  <mergeCells count="13">
    <mergeCell ref="A1:M1"/>
    <mergeCell ref="A2:M2"/>
    <mergeCell ref="A3:M3"/>
    <mergeCell ref="A9:J9"/>
    <mergeCell ref="A4:A6"/>
    <mergeCell ref="B4:B6"/>
    <mergeCell ref="C4:C6"/>
    <mergeCell ref="D4:D6"/>
    <mergeCell ref="E4:E6"/>
    <mergeCell ref="F4:M4"/>
    <mergeCell ref="F5:H5"/>
    <mergeCell ref="I5:K5"/>
    <mergeCell ref="L5:M5"/>
  </mergeCells>
  <pageMargins left="0.59055118110236227" right="0.27559055118110237" top="0.59055118110236227" bottom="0.27559055118110237"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7"/>
  <sheetViews>
    <sheetView view="pageBreakPreview" topLeftCell="A7" zoomScale="85" zoomScaleNormal="70" zoomScaleSheetLayoutView="85" workbookViewId="0">
      <selection activeCell="D13" sqref="D13"/>
    </sheetView>
  </sheetViews>
  <sheetFormatPr defaultRowHeight="15" x14ac:dyDescent="0.25"/>
  <cols>
    <col min="1" max="1" width="5.85546875" customWidth="1"/>
    <col min="2" max="2" width="48.85546875" customWidth="1"/>
    <col min="3" max="3" width="14.7109375" customWidth="1"/>
    <col min="4" max="6" width="17.5703125" customWidth="1"/>
    <col min="7" max="7" width="9.5703125" customWidth="1"/>
  </cols>
  <sheetData>
    <row r="1" spans="1:7" s="3" customFormat="1" ht="18.75" x14ac:dyDescent="0.25">
      <c r="A1" s="86" t="s">
        <v>129</v>
      </c>
      <c r="B1" s="87"/>
      <c r="C1" s="87"/>
      <c r="D1" s="87"/>
      <c r="E1" s="87"/>
      <c r="F1" s="87"/>
      <c r="G1" s="87"/>
    </row>
    <row r="2" spans="1:7" s="3" customFormat="1" ht="18.75" x14ac:dyDescent="0.25">
      <c r="A2" s="88" t="str">
        <f>'Biểu 01'!A2:C2</f>
        <v>(Kèm theo Báo cáo số 698-BC/HU, ngày 28 tháng 3 năm 2025 của Huyện ủy Tam Đường)</v>
      </c>
      <c r="B2" s="88"/>
      <c r="C2" s="88"/>
      <c r="D2" s="88"/>
      <c r="E2" s="88"/>
      <c r="F2" s="88"/>
      <c r="G2" s="88"/>
    </row>
    <row r="3" spans="1:7" ht="18.75" x14ac:dyDescent="0.25">
      <c r="A3" s="88" t="s">
        <v>25</v>
      </c>
      <c r="B3" s="88"/>
      <c r="C3" s="88"/>
      <c r="D3" s="88"/>
      <c r="E3" s="88"/>
      <c r="F3" s="88"/>
      <c r="G3" s="88"/>
    </row>
    <row r="4" spans="1:7" s="7" customFormat="1" ht="47.25" x14ac:dyDescent="0.25">
      <c r="A4" s="2" t="s">
        <v>0</v>
      </c>
      <c r="B4" s="2" t="s">
        <v>11</v>
      </c>
      <c r="C4" s="2" t="s">
        <v>10</v>
      </c>
      <c r="D4" s="4" t="s">
        <v>12</v>
      </c>
      <c r="E4" s="4" t="s">
        <v>87</v>
      </c>
      <c r="F4" s="4" t="s">
        <v>13</v>
      </c>
      <c r="G4" s="5" t="s">
        <v>7</v>
      </c>
    </row>
    <row r="5" spans="1:7" s="32" customFormat="1" ht="22.5" customHeight="1" x14ac:dyDescent="0.25">
      <c r="A5" s="36">
        <v>1</v>
      </c>
      <c r="B5" s="36">
        <v>2</v>
      </c>
      <c r="C5" s="36">
        <v>3</v>
      </c>
      <c r="D5" s="36">
        <v>4</v>
      </c>
      <c r="E5" s="36">
        <v>5</v>
      </c>
      <c r="F5" s="36">
        <v>6</v>
      </c>
      <c r="G5" s="36">
        <v>7</v>
      </c>
    </row>
    <row r="6" spans="1:7" s="32" customFormat="1" ht="18.75" x14ac:dyDescent="0.25">
      <c r="A6" s="28">
        <v>1</v>
      </c>
      <c r="B6" s="29" t="s">
        <v>72</v>
      </c>
      <c r="C6" s="28" t="s">
        <v>38</v>
      </c>
      <c r="D6" s="30">
        <v>2</v>
      </c>
      <c r="E6" s="30">
        <v>1</v>
      </c>
      <c r="F6" s="31">
        <f>E6/D6*100</f>
        <v>50</v>
      </c>
      <c r="G6" s="28"/>
    </row>
    <row r="7" spans="1:7" s="32" customFormat="1" ht="18.75" x14ac:dyDescent="0.25">
      <c r="A7" s="84">
        <v>2</v>
      </c>
      <c r="B7" s="29" t="s">
        <v>71</v>
      </c>
      <c r="C7" s="28" t="s">
        <v>38</v>
      </c>
      <c r="D7" s="30">
        <v>2</v>
      </c>
      <c r="E7" s="30">
        <v>2</v>
      </c>
      <c r="F7" s="31">
        <f t="shared" ref="F7:F17" si="0">E7/D7*100</f>
        <v>100</v>
      </c>
      <c r="G7" s="28"/>
    </row>
    <row r="8" spans="1:7" s="32" customFormat="1" ht="56.25" x14ac:dyDescent="0.25">
      <c r="A8" s="84"/>
      <c r="B8" s="29" t="s">
        <v>70</v>
      </c>
      <c r="C8" s="28" t="s">
        <v>39</v>
      </c>
      <c r="D8" s="30">
        <v>20</v>
      </c>
      <c r="E8" s="30">
        <v>26</v>
      </c>
      <c r="F8" s="31">
        <f t="shared" si="0"/>
        <v>130</v>
      </c>
      <c r="G8" s="28"/>
    </row>
    <row r="9" spans="1:7" s="32" customFormat="1" ht="56.25" x14ac:dyDescent="0.25">
      <c r="A9" s="89">
        <v>3</v>
      </c>
      <c r="B9" s="29" t="s">
        <v>69</v>
      </c>
      <c r="C9" s="28" t="s">
        <v>40</v>
      </c>
      <c r="D9" s="30">
        <v>10</v>
      </c>
      <c r="E9" s="26">
        <v>16</v>
      </c>
      <c r="F9" s="27">
        <f t="shared" si="0"/>
        <v>160</v>
      </c>
      <c r="G9" s="28"/>
    </row>
    <row r="10" spans="1:7" s="7" customFormat="1" ht="18.75" x14ac:dyDescent="0.25">
      <c r="A10" s="90"/>
      <c r="B10" s="16" t="s">
        <v>68</v>
      </c>
      <c r="C10" s="28" t="s">
        <v>40</v>
      </c>
      <c r="D10" s="26">
        <v>1</v>
      </c>
      <c r="E10" s="26">
        <v>1</v>
      </c>
      <c r="F10" s="27">
        <f t="shared" si="0"/>
        <v>100</v>
      </c>
      <c r="G10" s="25"/>
    </row>
    <row r="11" spans="1:7" s="32" customFormat="1" ht="18.75" x14ac:dyDescent="0.25">
      <c r="A11" s="85">
        <v>4</v>
      </c>
      <c r="B11" s="29" t="s">
        <v>67</v>
      </c>
      <c r="C11" s="28" t="s">
        <v>41</v>
      </c>
      <c r="D11" s="33">
        <v>600000</v>
      </c>
      <c r="E11" s="33">
        <v>600000</v>
      </c>
      <c r="F11" s="31">
        <f t="shared" si="0"/>
        <v>100</v>
      </c>
      <c r="G11" s="28"/>
    </row>
    <row r="12" spans="1:7" s="32" customFormat="1" ht="18.75" x14ac:dyDescent="0.25">
      <c r="A12" s="85"/>
      <c r="B12" s="29" t="s">
        <v>66</v>
      </c>
      <c r="C12" s="28" t="s">
        <v>42</v>
      </c>
      <c r="D12" s="30">
        <v>230</v>
      </c>
      <c r="E12" s="30">
        <v>237.1</v>
      </c>
      <c r="F12" s="31">
        <f t="shared" si="0"/>
        <v>103.08695652173914</v>
      </c>
      <c r="G12" s="28"/>
    </row>
    <row r="13" spans="1:7" s="7" customFormat="1" ht="37.5" x14ac:dyDescent="0.25">
      <c r="A13" s="84">
        <v>5</v>
      </c>
      <c r="B13" s="16" t="s">
        <v>65</v>
      </c>
      <c r="C13" s="28" t="s">
        <v>43</v>
      </c>
      <c r="D13" s="30">
        <v>60</v>
      </c>
      <c r="E13" s="30">
        <v>70</v>
      </c>
      <c r="F13" s="31">
        <f t="shared" si="0"/>
        <v>116.66666666666667</v>
      </c>
      <c r="G13" s="25"/>
    </row>
    <row r="14" spans="1:7" s="32" customFormat="1" ht="56.25" x14ac:dyDescent="0.25">
      <c r="A14" s="84"/>
      <c r="B14" s="29" t="s">
        <v>62</v>
      </c>
      <c r="C14" s="28" t="s">
        <v>43</v>
      </c>
      <c r="D14" s="30">
        <v>85</v>
      </c>
      <c r="E14" s="30">
        <v>85</v>
      </c>
      <c r="F14" s="31">
        <f>E14/D14*100</f>
        <v>100</v>
      </c>
      <c r="G14" s="28"/>
    </row>
    <row r="15" spans="1:7" s="32" customFormat="1" ht="37.5" x14ac:dyDescent="0.25">
      <c r="A15" s="85">
        <v>6</v>
      </c>
      <c r="B15" s="29" t="s">
        <v>61</v>
      </c>
      <c r="C15" s="28" t="s">
        <v>44</v>
      </c>
      <c r="D15" s="30">
        <v>2</v>
      </c>
      <c r="E15" s="30">
        <v>4</v>
      </c>
      <c r="F15" s="31">
        <f t="shared" si="0"/>
        <v>200</v>
      </c>
      <c r="G15" s="28"/>
    </row>
    <row r="16" spans="1:7" s="32" customFormat="1" ht="18.75" x14ac:dyDescent="0.25">
      <c r="A16" s="85"/>
      <c r="B16" s="29" t="s">
        <v>63</v>
      </c>
      <c r="C16" s="28" t="s">
        <v>45</v>
      </c>
      <c r="D16" s="30">
        <v>2</v>
      </c>
      <c r="E16" s="30">
        <v>9</v>
      </c>
      <c r="F16" s="31">
        <f t="shared" si="0"/>
        <v>450</v>
      </c>
      <c r="G16" s="28"/>
    </row>
    <row r="17" spans="1:7" s="32" customFormat="1" ht="37.5" x14ac:dyDescent="0.25">
      <c r="A17" s="85"/>
      <c r="B17" s="29" t="s">
        <v>64</v>
      </c>
      <c r="C17" s="28" t="s">
        <v>43</v>
      </c>
      <c r="D17" s="30">
        <v>100</v>
      </c>
      <c r="E17" s="30">
        <v>100</v>
      </c>
      <c r="F17" s="31">
        <f t="shared" si="0"/>
        <v>100</v>
      </c>
      <c r="G17" s="28"/>
    </row>
  </sheetData>
  <mergeCells count="8">
    <mergeCell ref="A13:A14"/>
    <mergeCell ref="A15:A17"/>
    <mergeCell ref="A1:G1"/>
    <mergeCell ref="A3:G3"/>
    <mergeCell ref="A2:G2"/>
    <mergeCell ref="A7:A8"/>
    <mergeCell ref="A11:A12"/>
    <mergeCell ref="A9:A10"/>
  </mergeCells>
  <pageMargins left="0.78740157480314965" right="0.39370078740157483" top="0.62992125984251968" bottom="0" header="3.937007874015748E-2"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view="pageBreakPreview" zoomScale="85" zoomScaleNormal="100" zoomScaleSheetLayoutView="85" workbookViewId="0">
      <selection activeCell="B48" sqref="B48"/>
    </sheetView>
  </sheetViews>
  <sheetFormatPr defaultColWidth="9.140625" defaultRowHeight="15.75" x14ac:dyDescent="0.25"/>
  <cols>
    <col min="1" max="1" width="5.7109375" style="14" customWidth="1"/>
    <col min="2" max="2" width="43.5703125" style="10" customWidth="1"/>
    <col min="3" max="3" width="15.5703125" style="34" customWidth="1"/>
    <col min="4" max="4" width="18" style="34" customWidth="1"/>
    <col min="5" max="5" width="17.85546875" style="34" customWidth="1"/>
    <col min="6" max="6" width="20.7109375" style="34" customWidth="1"/>
    <col min="7" max="7" width="12.7109375" style="10" customWidth="1"/>
    <col min="8" max="16384" width="9.140625" style="10"/>
  </cols>
  <sheetData>
    <row r="1" spans="1:7" x14ac:dyDescent="0.25">
      <c r="A1" s="92" t="s">
        <v>121</v>
      </c>
      <c r="B1" s="92"/>
      <c r="C1" s="92"/>
      <c r="D1" s="92"/>
      <c r="E1" s="92"/>
      <c r="F1" s="92"/>
    </row>
    <row r="2" spans="1:7" ht="18.75" x14ac:dyDescent="0.25">
      <c r="A2" s="88" t="str">
        <f>'Biểu 01'!A2:C2</f>
        <v>(Kèm theo Báo cáo số 698-BC/HU, ngày 28 tháng 3 năm 2025 của Huyện ủy Tam Đường)</v>
      </c>
      <c r="B2" s="88"/>
      <c r="C2" s="88"/>
      <c r="D2" s="88"/>
      <c r="E2" s="88"/>
      <c r="F2" s="88"/>
      <c r="G2" s="88"/>
    </row>
    <row r="3" spans="1:7" x14ac:dyDescent="0.25">
      <c r="A3" s="71" t="s">
        <v>25</v>
      </c>
      <c r="B3" s="69"/>
      <c r="C3" s="69"/>
      <c r="D3" s="69"/>
      <c r="E3" s="69"/>
      <c r="F3" s="69"/>
    </row>
    <row r="4" spans="1:7" x14ac:dyDescent="0.25">
      <c r="E4" s="93" t="s">
        <v>83</v>
      </c>
      <c r="F4" s="93"/>
      <c r="G4" s="93"/>
    </row>
    <row r="5" spans="1:7" ht="30" customHeight="1" x14ac:dyDescent="0.25">
      <c r="A5" s="42" t="s">
        <v>15</v>
      </c>
      <c r="B5" s="43" t="s">
        <v>18</v>
      </c>
      <c r="C5" s="43" t="s">
        <v>16</v>
      </c>
      <c r="D5" s="43" t="s">
        <v>19</v>
      </c>
      <c r="E5" s="43" t="s">
        <v>81</v>
      </c>
      <c r="F5" s="43" t="s">
        <v>82</v>
      </c>
      <c r="G5" s="51" t="s">
        <v>7</v>
      </c>
    </row>
    <row r="6" spans="1:7" ht="36" customHeight="1" x14ac:dyDescent="0.25">
      <c r="A6" s="91" t="s">
        <v>46</v>
      </c>
      <c r="B6" s="91"/>
      <c r="C6" s="45"/>
      <c r="D6" s="45"/>
      <c r="E6" s="46">
        <f>E7+E13+E22+E31+E38</f>
        <v>5270.9369999999999</v>
      </c>
      <c r="F6" s="46">
        <f>E6</f>
        <v>5270.9369999999999</v>
      </c>
      <c r="G6" s="50"/>
    </row>
    <row r="7" spans="1:7" ht="27" customHeight="1" x14ac:dyDescent="0.25">
      <c r="A7" s="43" t="s">
        <v>1</v>
      </c>
      <c r="B7" s="47" t="s">
        <v>8</v>
      </c>
      <c r="C7" s="45"/>
      <c r="D7" s="45"/>
      <c r="E7" s="48">
        <f>SUM(E8:E12)</f>
        <v>1487</v>
      </c>
      <c r="F7" s="48">
        <f>SUM(F8:F12)</f>
        <v>1487</v>
      </c>
      <c r="G7" s="50"/>
    </row>
    <row r="8" spans="1:7" ht="75" customHeight="1" x14ac:dyDescent="0.25">
      <c r="A8" s="49">
        <v>1</v>
      </c>
      <c r="B8" s="45" t="s">
        <v>47</v>
      </c>
      <c r="C8" s="49" t="s">
        <v>55</v>
      </c>
      <c r="D8" s="49">
        <v>3</v>
      </c>
      <c r="E8" s="49">
        <v>45</v>
      </c>
      <c r="F8" s="49">
        <v>45</v>
      </c>
      <c r="G8" s="60"/>
    </row>
    <row r="9" spans="1:7" ht="64.900000000000006" customHeight="1" x14ac:dyDescent="0.25">
      <c r="A9" s="49">
        <v>2</v>
      </c>
      <c r="B9" s="45" t="s">
        <v>117</v>
      </c>
      <c r="C9" s="49" t="s">
        <v>39</v>
      </c>
      <c r="D9" s="49">
        <v>15</v>
      </c>
      <c r="E9" s="49">
        <v>750</v>
      </c>
      <c r="F9" s="49">
        <v>750</v>
      </c>
      <c r="G9" s="60"/>
    </row>
    <row r="10" spans="1:7" ht="40.9" customHeight="1" x14ac:dyDescent="0.25">
      <c r="A10" s="49">
        <v>3</v>
      </c>
      <c r="B10" s="45" t="s">
        <v>78</v>
      </c>
      <c r="C10" s="49" t="s">
        <v>56</v>
      </c>
      <c r="D10" s="49">
        <v>1</v>
      </c>
      <c r="E10" s="49">
        <v>98</v>
      </c>
      <c r="F10" s="49">
        <v>98</v>
      </c>
      <c r="G10" s="60"/>
    </row>
    <row r="11" spans="1:7" ht="60.6" customHeight="1" x14ac:dyDescent="0.25">
      <c r="A11" s="49">
        <v>4</v>
      </c>
      <c r="B11" s="45" t="s">
        <v>48</v>
      </c>
      <c r="C11" s="49" t="s">
        <v>57</v>
      </c>
      <c r="D11" s="49">
        <v>2</v>
      </c>
      <c r="E11" s="49">
        <v>60</v>
      </c>
      <c r="F11" s="49">
        <v>60</v>
      </c>
      <c r="G11" s="60"/>
    </row>
    <row r="12" spans="1:7" s="35" customFormat="1" ht="37.5" customHeight="1" x14ac:dyDescent="0.25">
      <c r="A12" s="49">
        <v>5</v>
      </c>
      <c r="B12" s="45" t="s">
        <v>49</v>
      </c>
      <c r="C12" s="49" t="s">
        <v>38</v>
      </c>
      <c r="D12" s="49">
        <v>1</v>
      </c>
      <c r="E12" s="49">
        <v>534</v>
      </c>
      <c r="F12" s="49">
        <v>534</v>
      </c>
      <c r="G12" s="61"/>
    </row>
    <row r="13" spans="1:7" s="12" customFormat="1" ht="24.75" customHeight="1" x14ac:dyDescent="0.25">
      <c r="A13" s="43" t="s">
        <v>2</v>
      </c>
      <c r="B13" s="47" t="s">
        <v>9</v>
      </c>
      <c r="C13" s="49"/>
      <c r="D13" s="49"/>
      <c r="E13" s="62">
        <f>SUM(E14:E21)</f>
        <v>1692.557</v>
      </c>
      <c r="F13" s="62">
        <f>SUM(F14:F21)</f>
        <v>1692.557</v>
      </c>
      <c r="G13" s="54"/>
    </row>
    <row r="14" spans="1:7" s="12" customFormat="1" ht="27" customHeight="1" x14ac:dyDescent="0.25">
      <c r="A14" s="49">
        <v>1</v>
      </c>
      <c r="B14" s="45" t="s">
        <v>80</v>
      </c>
      <c r="C14" s="49" t="s">
        <v>56</v>
      </c>
      <c r="D14" s="49">
        <v>2</v>
      </c>
      <c r="E14" s="49">
        <v>200.99199999999999</v>
      </c>
      <c r="F14" s="49">
        <v>200.99199999999999</v>
      </c>
      <c r="G14" s="54"/>
    </row>
    <row r="15" spans="1:7" s="12" customFormat="1" ht="63.6" customHeight="1" x14ac:dyDescent="0.25">
      <c r="A15" s="49">
        <v>2</v>
      </c>
      <c r="B15" s="45" t="s">
        <v>79</v>
      </c>
      <c r="C15" s="49" t="s">
        <v>56</v>
      </c>
      <c r="D15" s="49">
        <v>1</v>
      </c>
      <c r="E15" s="49">
        <v>70.5</v>
      </c>
      <c r="F15" s="49">
        <v>70.5</v>
      </c>
      <c r="G15" s="54"/>
    </row>
    <row r="16" spans="1:7" s="12" customFormat="1" ht="18.75" customHeight="1" x14ac:dyDescent="0.25">
      <c r="A16" s="49">
        <v>3</v>
      </c>
      <c r="B16" s="45" t="s">
        <v>50</v>
      </c>
      <c r="C16" s="49"/>
      <c r="D16" s="49">
        <v>1</v>
      </c>
      <c r="E16" s="49">
        <v>118.88200000000001</v>
      </c>
      <c r="F16" s="49">
        <v>118.88200000000001</v>
      </c>
      <c r="G16" s="54"/>
    </row>
    <row r="17" spans="1:7" s="12" customFormat="1" ht="56.25" customHeight="1" x14ac:dyDescent="0.25">
      <c r="A17" s="49">
        <v>4</v>
      </c>
      <c r="B17" s="45" t="s">
        <v>51</v>
      </c>
      <c r="C17" s="49" t="s">
        <v>38</v>
      </c>
      <c r="D17" s="49">
        <v>2</v>
      </c>
      <c r="E17" s="49">
        <v>200</v>
      </c>
      <c r="F17" s="49">
        <v>200</v>
      </c>
      <c r="G17" s="54"/>
    </row>
    <row r="18" spans="1:7" s="12" customFormat="1" ht="25.15" customHeight="1" x14ac:dyDescent="0.25">
      <c r="A18" s="49">
        <v>5</v>
      </c>
      <c r="B18" s="45" t="s">
        <v>52</v>
      </c>
      <c r="C18" s="49" t="s">
        <v>58</v>
      </c>
      <c r="D18" s="49">
        <v>1</v>
      </c>
      <c r="E18" s="49">
        <v>299.97300000000001</v>
      </c>
      <c r="F18" s="49">
        <v>299.97300000000001</v>
      </c>
      <c r="G18" s="54"/>
    </row>
    <row r="19" spans="1:7" s="12" customFormat="1" ht="60" customHeight="1" x14ac:dyDescent="0.25">
      <c r="A19" s="49">
        <v>6</v>
      </c>
      <c r="B19" s="45" t="s">
        <v>53</v>
      </c>
      <c r="C19" s="49" t="s">
        <v>59</v>
      </c>
      <c r="D19" s="49">
        <v>2</v>
      </c>
      <c r="E19" s="49">
        <v>60</v>
      </c>
      <c r="F19" s="49">
        <v>60</v>
      </c>
      <c r="G19" s="54"/>
    </row>
    <row r="20" spans="1:7" s="12" customFormat="1" ht="25.15" customHeight="1" x14ac:dyDescent="0.25">
      <c r="A20" s="49">
        <v>7</v>
      </c>
      <c r="B20" s="45" t="s">
        <v>54</v>
      </c>
      <c r="C20" s="49" t="s">
        <v>60</v>
      </c>
      <c r="D20" s="49">
        <v>437</v>
      </c>
      <c r="E20" s="49">
        <v>26.21</v>
      </c>
      <c r="F20" s="49">
        <v>26.21</v>
      </c>
      <c r="G20" s="54"/>
    </row>
    <row r="21" spans="1:7" s="12" customFormat="1" ht="43.15" customHeight="1" x14ac:dyDescent="0.25">
      <c r="A21" s="49">
        <v>8</v>
      </c>
      <c r="B21" s="45" t="s">
        <v>49</v>
      </c>
      <c r="C21" s="49" t="s">
        <v>38</v>
      </c>
      <c r="D21" s="49">
        <v>1</v>
      </c>
      <c r="E21" s="49">
        <v>716</v>
      </c>
      <c r="F21" s="49">
        <v>716</v>
      </c>
      <c r="G21" s="54"/>
    </row>
    <row r="22" spans="1:7" s="12" customFormat="1" ht="26.25" customHeight="1" x14ac:dyDescent="0.25">
      <c r="A22" s="43" t="s">
        <v>3</v>
      </c>
      <c r="B22" s="47" t="s">
        <v>94</v>
      </c>
      <c r="C22" s="49"/>
      <c r="D22" s="49"/>
      <c r="E22" s="44">
        <f>SUM(E23:E30)</f>
        <v>982.87600000000009</v>
      </c>
      <c r="F22" s="44">
        <f>E22</f>
        <v>982.87600000000009</v>
      </c>
      <c r="G22" s="54"/>
    </row>
    <row r="23" spans="1:7" s="12" customFormat="1" ht="64.150000000000006" customHeight="1" x14ac:dyDescent="0.25">
      <c r="A23" s="49">
        <v>1</v>
      </c>
      <c r="B23" s="57" t="s">
        <v>118</v>
      </c>
      <c r="C23" s="52" t="s">
        <v>119</v>
      </c>
      <c r="D23" s="52">
        <v>2</v>
      </c>
      <c r="E23" s="49">
        <v>178.35</v>
      </c>
      <c r="F23" s="49">
        <f t="shared" ref="F23:F30" si="0">E23</f>
        <v>178.35</v>
      </c>
      <c r="G23" s="54"/>
    </row>
    <row r="24" spans="1:7" s="12" customFormat="1" ht="99" customHeight="1" x14ac:dyDescent="0.25">
      <c r="A24" s="49">
        <v>2</v>
      </c>
      <c r="B24" s="58" t="s">
        <v>95</v>
      </c>
      <c r="C24" s="53" t="s">
        <v>102</v>
      </c>
      <c r="D24" s="53">
        <v>5</v>
      </c>
      <c r="E24" s="49">
        <v>98.58</v>
      </c>
      <c r="F24" s="49">
        <f t="shared" si="0"/>
        <v>98.58</v>
      </c>
      <c r="G24" s="54"/>
    </row>
    <row r="25" spans="1:7" s="12" customFormat="1" ht="44.45" customHeight="1" x14ac:dyDescent="0.25">
      <c r="A25" s="49">
        <v>3</v>
      </c>
      <c r="B25" s="58" t="s">
        <v>96</v>
      </c>
      <c r="C25" s="53" t="s">
        <v>102</v>
      </c>
      <c r="D25" s="53">
        <v>3</v>
      </c>
      <c r="E25" s="49">
        <v>150</v>
      </c>
      <c r="F25" s="49">
        <f t="shared" si="0"/>
        <v>150</v>
      </c>
      <c r="G25" s="54"/>
    </row>
    <row r="26" spans="1:7" s="12" customFormat="1" ht="61.5" customHeight="1" x14ac:dyDescent="0.25">
      <c r="A26" s="49">
        <v>4</v>
      </c>
      <c r="B26" s="58" t="s">
        <v>97</v>
      </c>
      <c r="C26" s="53" t="s">
        <v>106</v>
      </c>
      <c r="D26" s="53">
        <v>1</v>
      </c>
      <c r="E26" s="49">
        <v>8.1999999999999993</v>
      </c>
      <c r="F26" s="49">
        <f t="shared" si="0"/>
        <v>8.1999999999999993</v>
      </c>
      <c r="G26" s="54"/>
    </row>
    <row r="27" spans="1:7" s="12" customFormat="1" ht="57.75" customHeight="1" x14ac:dyDescent="0.25">
      <c r="A27" s="49">
        <v>5</v>
      </c>
      <c r="B27" s="58" t="s">
        <v>98</v>
      </c>
      <c r="C27" s="53" t="s">
        <v>105</v>
      </c>
      <c r="D27" s="53">
        <v>1</v>
      </c>
      <c r="E27" s="49">
        <v>205.97</v>
      </c>
      <c r="F27" s="49">
        <f t="shared" si="0"/>
        <v>205.97</v>
      </c>
      <c r="G27" s="54"/>
    </row>
    <row r="28" spans="1:7" ht="104.25" customHeight="1" x14ac:dyDescent="0.25">
      <c r="A28" s="49">
        <v>6</v>
      </c>
      <c r="B28" s="58" t="s">
        <v>99</v>
      </c>
      <c r="C28" s="53" t="s">
        <v>104</v>
      </c>
      <c r="D28" s="53">
        <v>1</v>
      </c>
      <c r="E28" s="49">
        <v>29.7</v>
      </c>
      <c r="F28" s="49">
        <f t="shared" si="0"/>
        <v>29.7</v>
      </c>
      <c r="G28" s="60"/>
    </row>
    <row r="29" spans="1:7" ht="33" x14ac:dyDescent="0.25">
      <c r="A29" s="49">
        <v>7</v>
      </c>
      <c r="B29" s="58" t="s">
        <v>100</v>
      </c>
      <c r="C29" s="53" t="s">
        <v>58</v>
      </c>
      <c r="D29" s="53">
        <v>1</v>
      </c>
      <c r="E29" s="49">
        <v>215</v>
      </c>
      <c r="F29" s="49">
        <f t="shared" si="0"/>
        <v>215</v>
      </c>
      <c r="G29" s="60"/>
    </row>
    <row r="30" spans="1:7" ht="63" customHeight="1" x14ac:dyDescent="0.25">
      <c r="A30" s="49">
        <v>8</v>
      </c>
      <c r="B30" s="58" t="s">
        <v>101</v>
      </c>
      <c r="C30" s="53" t="s">
        <v>104</v>
      </c>
      <c r="D30" s="49">
        <v>1</v>
      </c>
      <c r="E30" s="49">
        <v>97.075999999999993</v>
      </c>
      <c r="F30" s="49">
        <f t="shared" si="0"/>
        <v>97.075999999999993</v>
      </c>
      <c r="G30" s="60"/>
    </row>
    <row r="31" spans="1:7" ht="33" customHeight="1" x14ac:dyDescent="0.25">
      <c r="A31" s="43" t="s">
        <v>4</v>
      </c>
      <c r="B31" s="47" t="s">
        <v>107</v>
      </c>
      <c r="C31" s="49"/>
      <c r="D31" s="49"/>
      <c r="E31" s="44">
        <f>SUM(E32:E37)</f>
        <v>708.50399999999991</v>
      </c>
      <c r="F31" s="44">
        <f>E31</f>
        <v>708.50399999999991</v>
      </c>
      <c r="G31" s="60"/>
    </row>
    <row r="32" spans="1:7" ht="57" customHeight="1" x14ac:dyDescent="0.25">
      <c r="A32" s="52">
        <v>1</v>
      </c>
      <c r="B32" s="58" t="s">
        <v>108</v>
      </c>
      <c r="C32" s="52" t="s">
        <v>106</v>
      </c>
      <c r="D32" s="53">
        <v>1</v>
      </c>
      <c r="E32" s="49">
        <v>51.7</v>
      </c>
      <c r="F32" s="49">
        <f t="shared" ref="F32:F37" si="1">E32</f>
        <v>51.7</v>
      </c>
      <c r="G32" s="60"/>
    </row>
    <row r="33" spans="1:7" ht="45.75" customHeight="1" x14ac:dyDescent="0.25">
      <c r="A33" s="53">
        <v>2</v>
      </c>
      <c r="B33" s="58" t="s">
        <v>109</v>
      </c>
      <c r="C33" s="53" t="s">
        <v>112</v>
      </c>
      <c r="D33" s="53">
        <v>1</v>
      </c>
      <c r="E33" s="49">
        <v>300.01299999999998</v>
      </c>
      <c r="F33" s="49">
        <f t="shared" si="1"/>
        <v>300.01299999999998</v>
      </c>
      <c r="G33" s="60"/>
    </row>
    <row r="34" spans="1:7" ht="34.5" customHeight="1" x14ac:dyDescent="0.25">
      <c r="A34" s="53">
        <v>3</v>
      </c>
      <c r="B34" s="58" t="s">
        <v>110</v>
      </c>
      <c r="C34" s="53" t="s">
        <v>102</v>
      </c>
      <c r="D34" s="53">
        <v>2</v>
      </c>
      <c r="E34" s="49">
        <v>100</v>
      </c>
      <c r="F34" s="49">
        <f t="shared" si="1"/>
        <v>100</v>
      </c>
      <c r="G34" s="60"/>
    </row>
    <row r="35" spans="1:7" ht="65.25" customHeight="1" x14ac:dyDescent="0.25">
      <c r="A35" s="53">
        <v>4</v>
      </c>
      <c r="B35" s="58" t="s">
        <v>111</v>
      </c>
      <c r="C35" s="52"/>
      <c r="D35" s="52"/>
      <c r="E35" s="63">
        <v>98.504999999999995</v>
      </c>
      <c r="F35" s="49">
        <f t="shared" si="1"/>
        <v>98.504999999999995</v>
      </c>
      <c r="G35" s="60"/>
    </row>
    <row r="36" spans="1:7" ht="64.5" customHeight="1" x14ac:dyDescent="0.25">
      <c r="A36" s="53">
        <v>5</v>
      </c>
      <c r="B36" s="58" t="s">
        <v>120</v>
      </c>
      <c r="C36" s="53" t="s">
        <v>103</v>
      </c>
      <c r="D36" s="52"/>
      <c r="E36" s="64">
        <v>58.286000000000001</v>
      </c>
      <c r="F36" s="49">
        <f t="shared" si="1"/>
        <v>58.286000000000001</v>
      </c>
      <c r="G36" s="60"/>
    </row>
    <row r="37" spans="1:7" ht="65.25" customHeight="1" x14ac:dyDescent="0.25">
      <c r="A37" s="53">
        <v>6</v>
      </c>
      <c r="B37" s="58" t="s">
        <v>100</v>
      </c>
      <c r="C37" s="65"/>
      <c r="D37" s="53">
        <v>1</v>
      </c>
      <c r="E37" s="63">
        <v>100</v>
      </c>
      <c r="F37" s="49">
        <f t="shared" si="1"/>
        <v>100</v>
      </c>
      <c r="G37" s="60"/>
    </row>
    <row r="38" spans="1:7" ht="24.75" customHeight="1" x14ac:dyDescent="0.25">
      <c r="A38" s="54" t="s">
        <v>113</v>
      </c>
      <c r="B38" s="59" t="s">
        <v>114</v>
      </c>
      <c r="C38" s="63"/>
      <c r="D38" s="63"/>
      <c r="E38" s="66">
        <f>SUM(E39:E41)</f>
        <v>400</v>
      </c>
      <c r="F38" s="66">
        <f>E38</f>
        <v>400</v>
      </c>
      <c r="G38" s="60"/>
    </row>
    <row r="39" spans="1:7" ht="44.25" customHeight="1" x14ac:dyDescent="0.25">
      <c r="A39" s="52">
        <v>1</v>
      </c>
      <c r="B39" s="58" t="s">
        <v>100</v>
      </c>
      <c r="C39" s="53" t="s">
        <v>58</v>
      </c>
      <c r="D39" s="53">
        <v>1</v>
      </c>
      <c r="E39" s="63">
        <v>100</v>
      </c>
      <c r="F39" s="63">
        <f t="shared" ref="F39:F41" si="2">E39</f>
        <v>100</v>
      </c>
      <c r="G39" s="60"/>
    </row>
    <row r="40" spans="1:7" ht="39.75" customHeight="1" x14ac:dyDescent="0.25">
      <c r="A40" s="53">
        <v>2</v>
      </c>
      <c r="B40" s="58" t="s">
        <v>115</v>
      </c>
      <c r="C40" s="53" t="s">
        <v>112</v>
      </c>
      <c r="D40" s="53">
        <v>1</v>
      </c>
      <c r="E40" s="63">
        <v>190</v>
      </c>
      <c r="F40" s="63">
        <f t="shared" si="2"/>
        <v>190</v>
      </c>
      <c r="G40" s="60"/>
    </row>
    <row r="41" spans="1:7" ht="43.5" customHeight="1" x14ac:dyDescent="0.25">
      <c r="A41" s="53">
        <v>3</v>
      </c>
      <c r="B41" s="58" t="s">
        <v>116</v>
      </c>
      <c r="C41" s="53" t="s">
        <v>106</v>
      </c>
      <c r="D41" s="53">
        <v>1</v>
      </c>
      <c r="E41" s="63">
        <v>110</v>
      </c>
      <c r="F41" s="63">
        <f t="shared" si="2"/>
        <v>110</v>
      </c>
      <c r="G41" s="60"/>
    </row>
  </sheetData>
  <mergeCells count="5">
    <mergeCell ref="A6:B6"/>
    <mergeCell ref="A1:F1"/>
    <mergeCell ref="A3:F3"/>
    <mergeCell ref="A2:G2"/>
    <mergeCell ref="E4:G4"/>
  </mergeCells>
  <pageMargins left="0.74803149606299213" right="0.39370078740157483" top="0.47244094488188981"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Biểu 01</vt:lpstr>
      <vt:lpstr>Biểu 02</vt:lpstr>
      <vt:lpstr>Bieu 03</vt:lpstr>
      <vt:lpstr>Biểu 4</vt:lpstr>
      <vt:lpstr>'Biểu 01'!Print_Area</vt:lpstr>
      <vt:lpstr>'Biểu 01'!Print_Titles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FPT</dc:creator>
  <cp:lastModifiedBy>Admin</cp:lastModifiedBy>
  <cp:lastPrinted>2025-03-19T09:19:36Z</cp:lastPrinted>
  <dcterms:created xsi:type="dcterms:W3CDTF">2021-05-11T04:00:26Z</dcterms:created>
  <dcterms:modified xsi:type="dcterms:W3CDTF">2025-04-03T02:06:10Z</dcterms:modified>
</cp:coreProperties>
</file>